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rice\Documents\"/>
    </mc:Choice>
  </mc:AlternateContent>
  <bookViews>
    <workbookView xWindow="0" yWindow="0" windowWidth="13425" windowHeight="1186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E29" i="1"/>
  <c r="A23" i="1" l="1"/>
  <c r="A21" i="1"/>
  <c r="A20" i="1"/>
  <c r="G17" i="1"/>
  <c r="D17" i="1"/>
  <c r="A17" i="1"/>
  <c r="A13" i="1"/>
  <c r="D10" i="1"/>
  <c r="D13" i="1" s="1"/>
  <c r="A10" i="1"/>
  <c r="G13" i="1"/>
  <c r="G10" i="1"/>
  <c r="G6" i="1"/>
  <c r="G4" i="1"/>
  <c r="D6" i="1"/>
  <c r="D4" i="1"/>
  <c r="A6" i="1"/>
  <c r="A4" i="1"/>
</calcChain>
</file>

<file path=xl/sharedStrings.xml><?xml version="1.0" encoding="utf-8"?>
<sst xmlns="http://schemas.openxmlformats.org/spreadsheetml/2006/main" count="31" uniqueCount="12">
  <si>
    <t>13 mois</t>
  </si>
  <si>
    <t>1 mois convention</t>
  </si>
  <si>
    <t>12 mois convention</t>
  </si>
  <si>
    <t>114 classification métallurgie</t>
  </si>
  <si>
    <t>120 classification métallurgie</t>
  </si>
  <si>
    <t>ONSEMI</t>
  </si>
  <si>
    <t xml:space="preserve"> / 13</t>
  </si>
  <si>
    <t>sur 12 mois</t>
  </si>
  <si>
    <t>ONSEMI 13 mois</t>
  </si>
  <si>
    <t>indice 108</t>
  </si>
  <si>
    <t>indice 114</t>
  </si>
  <si>
    <t>indice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</si>
</sst>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0_ ;\-#,##0.00\ "/>
    <numFmt numFmtId="165" formatCode="#,##0_ ;\-#,##0\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43" fontId="0" fillId="0" borderId="0" xfId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0" borderId="0" xfId="1" applyNumberFormat="1" applyFont="1" applyAlignment="1">
      <alignment horizontal="left"/>
    </xf>
    <xf numFmtId="2" fontId="0" fillId="0" borderId="0" xfId="0" applyNumberFormat="1" applyAlignment="1">
      <alignment horizontal="center"/>
    </xf>
    <xf numFmtId="43" fontId="0" fillId="3" borderId="0" xfId="1" applyFont="1" applyFill="1" applyAlignment="1">
      <alignment horizontal="center"/>
    </xf>
    <xf numFmtId="0" fontId="0" fillId="3" borderId="0" xfId="0" applyFill="1"/>
    <xf numFmtId="164" fontId="0" fillId="3" borderId="0" xfId="1" applyNumberFormat="1" applyFont="1" applyFill="1" applyAlignment="1">
      <alignment horizontal="center"/>
    </xf>
    <xf numFmtId="43" fontId="0" fillId="0" borderId="0" xfId="0" applyNumberFormat="1" applyAlignment="1">
      <alignment horizontal="center"/>
    </xf>
    <xf numFmtId="164" fontId="0" fillId="4" borderId="0" xfId="1" applyNumberFormat="1" applyFont="1" applyFill="1" applyAlignment="1">
      <alignment horizontal="center"/>
    </xf>
    <xf numFmtId="0" fontId="0" fillId="4" borderId="0" xfId="0" applyFill="1"/>
    <xf numFmtId="2" fontId="0" fillId="4" borderId="0" xfId="0" applyNumberFormat="1" applyFill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zoomScale="115" zoomScaleNormal="115" workbookViewId="0">
      <selection activeCell="E29" sqref="E29"/>
    </sheetView>
  </sheetViews>
  <sheetFormatPr baseColWidth="10" defaultRowHeight="15" x14ac:dyDescent="0.25"/>
  <cols>
    <col min="1" max="1" width="19.5703125" style="2" customWidth="1"/>
    <col min="2" max="2" width="30" customWidth="1"/>
    <col min="3" max="3" width="12.42578125" customWidth="1"/>
    <col min="4" max="4" width="12.5703125" style="2" bestFit="1" customWidth="1"/>
    <col min="5" max="5" width="32.140625" customWidth="1"/>
    <col min="6" max="6" width="7.28515625" customWidth="1"/>
    <col min="7" max="7" width="11.85546875" style="7" bestFit="1" customWidth="1"/>
    <col min="8" max="8" width="25.5703125" customWidth="1"/>
  </cols>
  <sheetData>
    <row r="1" spans="1:8" x14ac:dyDescent="0.25">
      <c r="A1" s="2">
        <v>2016</v>
      </c>
      <c r="B1" t="s">
        <v>4</v>
      </c>
      <c r="D1" s="2">
        <v>2015</v>
      </c>
      <c r="E1" t="s">
        <v>3</v>
      </c>
      <c r="G1" s="6">
        <v>2014</v>
      </c>
      <c r="H1" t="s">
        <v>3</v>
      </c>
    </row>
    <row r="3" spans="1:8" x14ac:dyDescent="0.25">
      <c r="A3" s="3">
        <v>42979</v>
      </c>
      <c r="B3" s="1" t="s">
        <v>2</v>
      </c>
      <c r="D3" s="3">
        <v>40586</v>
      </c>
      <c r="E3" s="1" t="s">
        <v>2</v>
      </c>
      <c r="G3" s="8">
        <v>40344</v>
      </c>
      <c r="H3" s="1" t="s">
        <v>2</v>
      </c>
    </row>
    <row r="4" spans="1:8" x14ac:dyDescent="0.25">
      <c r="A4" s="4">
        <f>42979/12</f>
        <v>3581.5833333333335</v>
      </c>
      <c r="B4" s="1" t="s">
        <v>1</v>
      </c>
      <c r="D4" s="4">
        <f>40586/12</f>
        <v>3382.1666666666665</v>
      </c>
      <c r="E4" s="1" t="s">
        <v>1</v>
      </c>
      <c r="G4" s="8">
        <f>40344/12</f>
        <v>3362</v>
      </c>
      <c r="H4" s="1" t="s">
        <v>1</v>
      </c>
    </row>
    <row r="6" spans="1:8" x14ac:dyDescent="0.25">
      <c r="A6" s="17">
        <f>SUM(A3:A5)</f>
        <v>46560.583333333336</v>
      </c>
      <c r="B6" s="16" t="s">
        <v>0</v>
      </c>
      <c r="D6" s="17">
        <f>SUM(D3:D5)</f>
        <v>43968.166666666664</v>
      </c>
      <c r="E6" s="16" t="s">
        <v>0</v>
      </c>
      <c r="G6" s="15">
        <f>SUM(G3:G5)</f>
        <v>43706</v>
      </c>
      <c r="H6" s="16" t="s">
        <v>0</v>
      </c>
    </row>
    <row r="8" spans="1:8" x14ac:dyDescent="0.25">
      <c r="A8" s="2">
        <v>44290.48</v>
      </c>
      <c r="B8" t="s">
        <v>8</v>
      </c>
      <c r="D8" s="2">
        <v>43294.68</v>
      </c>
      <c r="E8" t="s">
        <v>8</v>
      </c>
      <c r="G8" s="7">
        <v>41629.51</v>
      </c>
      <c r="H8" t="s">
        <v>5</v>
      </c>
    </row>
    <row r="10" spans="1:8" x14ac:dyDescent="0.25">
      <c r="A10" s="9">
        <f>A8/13</f>
        <v>3406.96</v>
      </c>
      <c r="B10" t="s">
        <v>6</v>
      </c>
      <c r="D10" s="5">
        <f>D8/13</f>
        <v>3330.36</v>
      </c>
      <c r="E10" t="s">
        <v>6</v>
      </c>
      <c r="G10" s="7">
        <f>G6/13</f>
        <v>3362</v>
      </c>
      <c r="H10" t="s">
        <v>6</v>
      </c>
    </row>
    <row r="13" spans="1:8" x14ac:dyDescent="0.25">
      <c r="A13" s="11">
        <f xml:space="preserve"> A8 - A10</f>
        <v>40883.520000000004</v>
      </c>
      <c r="B13" s="12" t="s">
        <v>7</v>
      </c>
      <c r="D13" s="11">
        <f xml:space="preserve"> D8 - D10</f>
        <v>39964.32</v>
      </c>
      <c r="E13" s="12" t="s">
        <v>7</v>
      </c>
      <c r="G13" s="13">
        <f xml:space="preserve"> G8 -G10</f>
        <v>38267.51</v>
      </c>
      <c r="H13" s="12" t="s">
        <v>7</v>
      </c>
    </row>
    <row r="14" spans="1:8" x14ac:dyDescent="0.25">
      <c r="A14" s="3">
        <v>42979</v>
      </c>
      <c r="B14" s="1" t="s">
        <v>2</v>
      </c>
      <c r="D14" s="3">
        <v>40586</v>
      </c>
      <c r="E14" s="1" t="s">
        <v>2</v>
      </c>
      <c r="G14" s="8">
        <v>40344</v>
      </c>
      <c r="H14" s="1" t="s">
        <v>2</v>
      </c>
    </row>
    <row r="16" spans="1:8" x14ac:dyDescent="0.25">
      <c r="A16" s="14"/>
      <c r="D16" s="14"/>
    </row>
    <row r="17" spans="1:7" x14ac:dyDescent="0.25">
      <c r="A17" s="10">
        <f>A6-A8</f>
        <v>2270.1033333333326</v>
      </c>
      <c r="D17" s="10">
        <f>D6-D8</f>
        <v>673.48666666666395</v>
      </c>
      <c r="G17" s="10">
        <f>G6-G8</f>
        <v>2076.489999999998</v>
      </c>
    </row>
    <row r="20" spans="1:7" x14ac:dyDescent="0.25">
      <c r="A20" s="2">
        <f>3406.96 *0.25</f>
        <v>851.74</v>
      </c>
    </row>
    <row r="21" spans="1:7" x14ac:dyDescent="0.25">
      <c r="A21" s="2">
        <f>3406.96 *0.75</f>
        <v>2555.2200000000003</v>
      </c>
    </row>
    <row r="23" spans="1:7" x14ac:dyDescent="0.25">
      <c r="A23" s="2">
        <f>3406.96+2555.22</f>
        <v>5962.18</v>
      </c>
    </row>
    <row r="29" spans="1:7" x14ac:dyDescent="0.25">
      <c r="A29" s="2">
        <v>2010</v>
      </c>
      <c r="B29">
        <v>35590</v>
      </c>
      <c r="C29" t="s">
        <v>9</v>
      </c>
      <c r="E29">
        <f>B29/13</f>
        <v>2737.6923076923076</v>
      </c>
      <c r="G29" s="7">
        <f>2900*13</f>
        <v>37700</v>
      </c>
    </row>
    <row r="30" spans="1:7" x14ac:dyDescent="0.25">
      <c r="A30" s="2">
        <v>2011</v>
      </c>
      <c r="B30">
        <v>37245</v>
      </c>
      <c r="C30" t="s">
        <v>9</v>
      </c>
    </row>
    <row r="31" spans="1:7" x14ac:dyDescent="0.25">
      <c r="A31" s="2">
        <v>2012</v>
      </c>
      <c r="B31">
        <v>37804</v>
      </c>
      <c r="C31" t="s">
        <v>9</v>
      </c>
    </row>
    <row r="32" spans="1:7" x14ac:dyDescent="0.25">
      <c r="A32" s="2">
        <v>2013</v>
      </c>
      <c r="B32">
        <v>39904</v>
      </c>
      <c r="C32" t="s">
        <v>10</v>
      </c>
    </row>
    <row r="33" spans="1:3" x14ac:dyDescent="0.25">
      <c r="A33" s="2">
        <v>2014</v>
      </c>
      <c r="B33">
        <v>40344</v>
      </c>
      <c r="C33" t="s">
        <v>10</v>
      </c>
    </row>
    <row r="34" spans="1:3" x14ac:dyDescent="0.25">
      <c r="A34" s="2">
        <v>2015</v>
      </c>
      <c r="B34">
        <v>40586</v>
      </c>
      <c r="C34" t="s">
        <v>10</v>
      </c>
    </row>
    <row r="35" spans="1:3" x14ac:dyDescent="0.25">
      <c r="A35" s="2">
        <v>2016</v>
      </c>
      <c r="B35">
        <v>42979</v>
      </c>
      <c r="C35" t="s">
        <v>11</v>
      </c>
    </row>
  </sheetData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</dc:creator>
  <cp:lastModifiedBy>Patrice</cp:lastModifiedBy>
  <dcterms:created xsi:type="dcterms:W3CDTF">2016-10-01T19:23:03Z</dcterms:created>
  <dcterms:modified xsi:type="dcterms:W3CDTF">2016-10-02T16:58:52Z</dcterms:modified>
</cp:coreProperties>
</file>